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13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23" i="1" l="1"/>
  <c r="F23" i="1"/>
  <c r="F17" i="1"/>
  <c r="L10" i="1"/>
  <c r="L6" i="1" s="1"/>
  <c r="F10" i="1"/>
  <c r="M6" i="1"/>
  <c r="K6" i="1"/>
  <c r="J6" i="1"/>
  <c r="I6" i="1"/>
  <c r="G6" i="1"/>
  <c r="E6" i="1"/>
  <c r="D6" i="1"/>
  <c r="C6" i="1"/>
  <c r="F6" i="1" l="1"/>
</calcChain>
</file>

<file path=xl/sharedStrings.xml><?xml version="1.0" encoding="utf-8"?>
<sst xmlns="http://schemas.openxmlformats.org/spreadsheetml/2006/main" count="121" uniqueCount="35">
  <si>
    <t>Especie</t>
  </si>
  <si>
    <t>Pilar</t>
  </si>
  <si>
    <t>Ayolas</t>
  </si>
  <si>
    <t>TOTAL</t>
  </si>
  <si>
    <t>Salminus maxillosus (Dorado)</t>
  </si>
  <si>
    <t>Piaractus mesopotamicus (Pacú)</t>
  </si>
  <si>
    <t xml:space="preserve">Pseudoplatystoma sp. (Surubí) </t>
  </si>
  <si>
    <t>-</t>
  </si>
  <si>
    <t>Pseuplatystoma coruscans (Surubí pintado)</t>
  </si>
  <si>
    <t>Pseuplatystoma fasciatum (Surubí atigrado)</t>
  </si>
  <si>
    <t xml:space="preserve">Hemisorubim platyrhynchos (Tres Puntos) </t>
  </si>
  <si>
    <t xml:space="preserve">Sorubim lima (Pico de Pato) </t>
  </si>
  <si>
    <t xml:space="preserve">Plagiosción spp. (Corvina) </t>
  </si>
  <si>
    <t xml:space="preserve">Leporinus sp. (Boga) </t>
  </si>
  <si>
    <t xml:space="preserve">Pimelodus spp. (Bagre) </t>
  </si>
  <si>
    <t>Pimelodus maculatus (Bagre amarillo)</t>
  </si>
  <si>
    <t xml:space="preserve">Paulicea lütkeni (Manguruyú) </t>
  </si>
  <si>
    <t xml:space="preserve">Prochilodus spp. (Carimbata) </t>
  </si>
  <si>
    <t xml:space="preserve">Luciopimelodus pati (Patí) </t>
  </si>
  <si>
    <t>Brycon orbignyanus (Salmón del Paraná)</t>
  </si>
  <si>
    <t xml:space="preserve">Pterodoras granulosus (Armado) </t>
  </si>
  <si>
    <t>Oxydoras kneri (Armado chancho)</t>
  </si>
  <si>
    <t xml:space="preserve">Hoplias spp. (Tare'yi) </t>
  </si>
  <si>
    <t xml:space="preserve">Serrasalmus sp. (Piraña) </t>
  </si>
  <si>
    <t xml:space="preserve">Callichtys callichtys (Cascudo) </t>
  </si>
  <si>
    <t>Ageneiosus brevifilis (Solalinde)</t>
  </si>
  <si>
    <t>Leringichthys labrosus (Trompudo)</t>
  </si>
  <si>
    <t>Pimelodus albicans (Moncholo)</t>
  </si>
  <si>
    <t>Apteronotus (Morenita)</t>
  </si>
  <si>
    <t>Potamotrygon sp. (Raya)</t>
  </si>
  <si>
    <t>Cynopotamus argenteus (Pira Jagua)</t>
  </si>
  <si>
    <t>Lepidosiren paradoxus (Mbusu)</t>
  </si>
  <si>
    <t>Nota: Zonas consideradas de mayor extracción.</t>
  </si>
  <si>
    <t>FUENTE: Dirección General de Protección y Conservación de la Biodiversidad del Ministerio del Ambiente y Desarrollo Sostenible.</t>
  </si>
  <si>
    <t>2.2.13 VOLUMEN DE EXTRACCIÓN DE PECES (Kg) EN PILAR Y AYOLAS POR AÑO, SEGÚN ESPECIE. AÑOS 2012-2014-2015-2016-2017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</si>
</sst>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#,##0_ ;[Red]\-#,##0\ 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20" fillId="0" borderId="0"/>
    <xf numFmtId="0" fontId="1" fillId="0" borderId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12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16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7" fillId="20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4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8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17" fillId="32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165" fontId="11" fillId="6" borderId="4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165" fontId="13" fillId="7" borderId="7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165" fontId="12" fillId="0" borderId="6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166" fontId="2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9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3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17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1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5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17" fillId="29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165" fontId="9" fillId="5" borderId="4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0" fillId="0" borderId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ill="0" applyBorder="0" applyAlignment="0" applyProtection="0"/>
    <xf numFmtId="41" fontId="19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41" fontId="44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0" fillId="0" borderId="0" applyFill="0" applyBorder="0" applyAlignment="0" applyProtection="0"/>
    <xf numFmtId="174" fontId="20" fillId="0" borderId="0" applyFill="0" applyBorder="0" applyAlignment="0" applyProtection="0"/>
    <xf numFmtId="43" fontId="19" fillId="0" borderId="0" applyFont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4" fillId="0" borderId="0" applyFont="0" applyFill="0" applyBorder="0" applyAlignment="0" applyProtection="0"/>
    <xf numFmtId="185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6" fillId="0" borderId="0" applyNumberFormat="0" applyBorder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8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9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0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9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37" fontId="48" fillId="0" borderId="0"/>
    <xf numFmtId="0" fontId="20" fillId="0" borderId="0"/>
    <xf numFmtId="0" fontId="29" fillId="0" borderId="0"/>
    <xf numFmtId="37" fontId="48" fillId="0" borderId="0"/>
    <xf numFmtId="0" fontId="20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8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1" fontId="49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37" fontId="48" fillId="0" borderId="0"/>
    <xf numFmtId="192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9" fillId="0" borderId="0"/>
    <xf numFmtId="0" fontId="2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8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37" fontId="48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0" fillId="56" borderId="15" applyNumberFormat="0" applyFont="0" applyAlignment="0" applyProtection="0"/>
    <xf numFmtId="165" fontId="20" fillId="56" borderId="15" applyNumberFormat="0" applyFont="0" applyAlignment="0" applyProtection="0"/>
    <xf numFmtId="165" fontId="20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165" fontId="10" fillId="6" borderId="5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165" fontId="3" fillId="0" borderId="1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165" fontId="4" fillId="0" borderId="2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165" fontId="5" fillId="0" borderId="3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16" fillId="0" borderId="9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21" fillId="0" borderId="0" xfId="1" applyFont="1" applyFill="1"/>
    <xf numFmtId="0" fontId="21" fillId="0" borderId="0" xfId="0" applyFont="1" applyFill="1"/>
    <xf numFmtId="0" fontId="22" fillId="0" borderId="0" xfId="0" applyFont="1" applyFill="1" applyAlignment="1">
      <alignment horizontal="right"/>
    </xf>
    <xf numFmtId="0" fontId="23" fillId="0" borderId="0" xfId="0" applyFont="1" applyFill="1"/>
    <xf numFmtId="0" fontId="24" fillId="0" borderId="0" xfId="1" applyFont="1" applyFill="1"/>
    <xf numFmtId="0" fontId="18" fillId="0" borderId="0" xfId="0" applyFont="1" applyFill="1" applyAlignment="1">
      <alignment horizontal="left" indent="5"/>
    </xf>
    <xf numFmtId="0" fontId="25" fillId="0" borderId="0" xfId="1" applyFont="1" applyFill="1"/>
    <xf numFmtId="0" fontId="25" fillId="33" borderId="0" xfId="0" applyFont="1" applyFill="1" applyBorder="1" applyAlignment="1">
      <alignment horizontal="right"/>
    </xf>
    <xf numFmtId="0" fontId="25" fillId="0" borderId="0" xfId="0" applyFont="1" applyFill="1"/>
    <xf numFmtId="0" fontId="25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 indent="3"/>
    </xf>
    <xf numFmtId="3" fontId="18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left" indent="5"/>
    </xf>
    <xf numFmtId="3" fontId="26" fillId="0" borderId="0" xfId="0" applyNumberFormat="1" applyFont="1" applyFill="1" applyAlignment="1">
      <alignment horizontal="right"/>
    </xf>
    <xf numFmtId="0" fontId="27" fillId="0" borderId="0" xfId="0" applyFont="1" applyFill="1"/>
    <xf numFmtId="0" fontId="24" fillId="0" borderId="0" xfId="0" applyFont="1" applyFill="1" applyAlignment="1">
      <alignment horizontal="left" indent="5"/>
    </xf>
    <xf numFmtId="3" fontId="24" fillId="0" borderId="0" xfId="0" applyNumberFormat="1" applyFont="1" applyFill="1" applyAlignment="1">
      <alignment horizontal="right"/>
    </xf>
    <xf numFmtId="0" fontId="24" fillId="0" borderId="0" xfId="0" applyFont="1" applyFill="1"/>
    <xf numFmtId="164" fontId="24" fillId="0" borderId="0" xfId="0" applyNumberFormat="1" applyFont="1" applyFill="1" applyAlignment="1">
      <alignment horizontal="left" indent="5"/>
    </xf>
    <xf numFmtId="0" fontId="24" fillId="0" borderId="11" xfId="0" applyFont="1" applyFill="1" applyBorder="1"/>
    <xf numFmtId="0" fontId="24" fillId="0" borderId="0" xfId="0" applyFont="1" applyFill="1" applyBorder="1"/>
    <xf numFmtId="0" fontId="18" fillId="0" borderId="0" xfId="1" applyFont="1" applyFill="1"/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5" fillId="33" borderId="0" xfId="0" applyFont="1" applyFill="1" applyBorder="1" applyAlignment="1">
      <alignment horizontal="left" vertical="center" indent="5"/>
    </xf>
    <xf numFmtId="0" fontId="25" fillId="33" borderId="10" xfId="0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1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7408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39"/>
  <sheetViews>
    <sheetView showGridLines="0" tabSelected="1" zoomScale="90" zoomScaleNormal="90" workbookViewId="0">
      <selection activeCell="C13" sqref="C13"/>
    </sheetView>
  </sheetViews>
  <sheetFormatPr baseColWidth="10" defaultColWidth="11.42578125" defaultRowHeight="12.75"/>
  <cols>
    <col min="1" max="1" width="2.28515625" style="8" customWidth="1"/>
    <col min="2" max="2" width="48.7109375" style="1" customWidth="1"/>
    <col min="3" max="3" width="9.7109375" style="2" bestFit="1" customWidth="1"/>
    <col min="4" max="4" width="10" style="2" customWidth="1"/>
    <col min="5" max="5" width="10.42578125" style="2" customWidth="1"/>
    <col min="6" max="7" width="11.42578125" style="2" customWidth="1"/>
    <col min="8" max="8" width="1.28515625" style="2" customWidth="1"/>
    <col min="9" max="9" width="10.42578125" style="2" customWidth="1"/>
    <col min="10" max="10" width="10.7109375" style="2" customWidth="1"/>
    <col min="11" max="11" width="9.7109375" style="2" customWidth="1"/>
    <col min="12" max="12" width="10.7109375" style="2" customWidth="1"/>
    <col min="13" max="16384" width="11.42578125" style="3"/>
  </cols>
  <sheetData>
    <row r="1" spans="1:13" s="7" customFormat="1" ht="15" customHeight="1">
      <c r="A1" s="4"/>
      <c r="B1" s="5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5.0999999999999996" customHeight="1">
      <c r="B2" s="9"/>
    </row>
    <row r="3" spans="1:13" s="12" customFormat="1" ht="15" customHeight="1">
      <c r="A3" s="10"/>
      <c r="B3" s="28" t="s">
        <v>0</v>
      </c>
      <c r="C3" s="29" t="s">
        <v>1</v>
      </c>
      <c r="D3" s="29"/>
      <c r="E3" s="29"/>
      <c r="F3" s="29"/>
      <c r="G3" s="29"/>
      <c r="H3" s="11"/>
      <c r="I3" s="29" t="s">
        <v>2</v>
      </c>
      <c r="J3" s="29"/>
      <c r="K3" s="29"/>
      <c r="L3" s="29"/>
      <c r="M3" s="29"/>
    </row>
    <row r="4" spans="1:13" s="12" customFormat="1" ht="15" customHeight="1">
      <c r="A4" s="10"/>
      <c r="B4" s="28"/>
      <c r="C4" s="13">
        <v>2012</v>
      </c>
      <c r="D4" s="13">
        <v>2014</v>
      </c>
      <c r="E4" s="13">
        <v>2015</v>
      </c>
      <c r="F4" s="13">
        <v>2016</v>
      </c>
      <c r="G4" s="13">
        <v>2017</v>
      </c>
      <c r="H4" s="14"/>
      <c r="I4" s="13">
        <v>2012</v>
      </c>
      <c r="J4" s="13">
        <v>2014</v>
      </c>
      <c r="K4" s="13">
        <v>2015</v>
      </c>
      <c r="L4" s="13">
        <v>2016</v>
      </c>
      <c r="M4" s="13">
        <v>2017</v>
      </c>
    </row>
    <row r="5" spans="1:13" ht="5.0999999999999996" customHeight="1">
      <c r="A5" s="10"/>
      <c r="B5" s="9"/>
      <c r="I5" s="15"/>
    </row>
    <row r="6" spans="1:13" s="18" customFormat="1" ht="15" customHeight="1">
      <c r="A6" s="8"/>
      <c r="B6" s="16" t="s">
        <v>3</v>
      </c>
      <c r="C6" s="17">
        <f>SUM(C8:C34)</f>
        <v>946082</v>
      </c>
      <c r="D6" s="17">
        <f>SUM(D8:D34)</f>
        <v>733201</v>
      </c>
      <c r="E6" s="17">
        <f>SUM(E8:E34)</f>
        <v>714095</v>
      </c>
      <c r="F6" s="17">
        <f>SUM(F8:F34)</f>
        <v>1159086</v>
      </c>
      <c r="G6" s="17">
        <f>SUM(G8:G34)</f>
        <v>959911</v>
      </c>
      <c r="H6" s="17"/>
      <c r="I6" s="17">
        <f t="shared" ref="I6:J6" si="0">SUM(I8:I34)</f>
        <v>714424</v>
      </c>
      <c r="J6" s="17">
        <f t="shared" si="0"/>
        <v>609632</v>
      </c>
      <c r="K6" s="17">
        <f>SUM(K8:K34)</f>
        <v>961968</v>
      </c>
      <c r="L6" s="17">
        <f>SUM(L8:L34)</f>
        <v>496939</v>
      </c>
      <c r="M6" s="17">
        <f>SUM(M8:M34)</f>
        <v>387892</v>
      </c>
    </row>
    <row r="7" spans="1:13" s="21" customFormat="1" ht="5.0999999999999996" customHeight="1">
      <c r="A7" s="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3" s="21" customFormat="1" ht="15" customHeight="1">
      <c r="A8" s="8"/>
      <c r="B8" s="19" t="s">
        <v>4</v>
      </c>
      <c r="C8" s="20">
        <v>63948</v>
      </c>
      <c r="D8" s="20">
        <v>83948</v>
      </c>
      <c r="E8" s="20">
        <v>68876</v>
      </c>
      <c r="F8" s="20">
        <v>113346</v>
      </c>
      <c r="G8" s="20">
        <v>116247</v>
      </c>
      <c r="H8" s="20"/>
      <c r="I8" s="20">
        <v>17648</v>
      </c>
      <c r="J8" s="20">
        <v>81560</v>
      </c>
      <c r="K8" s="20">
        <v>49155</v>
      </c>
      <c r="L8" s="20">
        <v>57886</v>
      </c>
      <c r="M8" s="20">
        <v>49913</v>
      </c>
    </row>
    <row r="9" spans="1:13" s="21" customFormat="1" ht="15" customHeight="1">
      <c r="A9" s="8"/>
      <c r="B9" s="19" t="s">
        <v>5</v>
      </c>
      <c r="C9" s="20">
        <v>6660</v>
      </c>
      <c r="D9" s="20">
        <v>7000</v>
      </c>
      <c r="E9" s="20">
        <v>20692</v>
      </c>
      <c r="F9" s="20">
        <v>4905</v>
      </c>
      <c r="G9" s="20">
        <v>4137</v>
      </c>
      <c r="H9" s="20"/>
      <c r="I9" s="20">
        <v>14478</v>
      </c>
      <c r="J9" s="20">
        <v>6798</v>
      </c>
      <c r="K9" s="20">
        <v>12081</v>
      </c>
      <c r="L9" s="20">
        <v>5843</v>
      </c>
      <c r="M9" s="20">
        <v>713</v>
      </c>
    </row>
    <row r="10" spans="1:13" s="21" customFormat="1" ht="15" customHeight="1">
      <c r="A10" s="8"/>
      <c r="B10" s="19" t="s">
        <v>6</v>
      </c>
      <c r="C10" s="20">
        <v>277951</v>
      </c>
      <c r="D10" s="20">
        <v>290951</v>
      </c>
      <c r="E10" s="20">
        <v>87233</v>
      </c>
      <c r="F10" s="20">
        <f>234238+28052</f>
        <v>262290</v>
      </c>
      <c r="G10" s="20" t="s">
        <v>7</v>
      </c>
      <c r="H10" s="20"/>
      <c r="I10" s="20">
        <v>45579</v>
      </c>
      <c r="J10" s="20">
        <v>89356</v>
      </c>
      <c r="K10" s="20">
        <v>41331</v>
      </c>
      <c r="L10" s="20">
        <f>11907+19883</f>
        <v>31790</v>
      </c>
      <c r="M10" s="20" t="s">
        <v>7</v>
      </c>
    </row>
    <row r="11" spans="1:13" s="21" customFormat="1" ht="15" customHeight="1">
      <c r="A11" s="8"/>
      <c r="B11" s="19" t="s">
        <v>8</v>
      </c>
      <c r="C11" s="20" t="s">
        <v>7</v>
      </c>
      <c r="D11" s="20" t="s">
        <v>7</v>
      </c>
      <c r="E11" s="20" t="s">
        <v>7</v>
      </c>
      <c r="F11" s="20" t="s">
        <v>7</v>
      </c>
      <c r="G11" s="20">
        <v>275988</v>
      </c>
      <c r="H11" s="20"/>
      <c r="I11" s="20" t="s">
        <v>7</v>
      </c>
      <c r="J11" s="20" t="s">
        <v>7</v>
      </c>
      <c r="K11" s="20" t="s">
        <v>7</v>
      </c>
      <c r="L11" s="20" t="s">
        <v>7</v>
      </c>
      <c r="M11" s="20">
        <v>30948</v>
      </c>
    </row>
    <row r="12" spans="1:13" s="21" customFormat="1" ht="15" customHeight="1">
      <c r="A12" s="8"/>
      <c r="B12" s="19" t="s">
        <v>9</v>
      </c>
      <c r="C12" s="20" t="s">
        <v>7</v>
      </c>
      <c r="D12" s="20" t="s">
        <v>7</v>
      </c>
      <c r="E12" s="20" t="s">
        <v>7</v>
      </c>
      <c r="F12" s="20" t="s">
        <v>7</v>
      </c>
      <c r="G12" s="20">
        <v>10946</v>
      </c>
      <c r="H12" s="20"/>
      <c r="I12" s="20" t="s">
        <v>7</v>
      </c>
      <c r="J12" s="20" t="s">
        <v>7</v>
      </c>
      <c r="K12" s="20" t="s">
        <v>7</v>
      </c>
      <c r="L12" s="20" t="s">
        <v>7</v>
      </c>
      <c r="M12" s="20">
        <v>31942</v>
      </c>
    </row>
    <row r="13" spans="1:13" s="21" customFormat="1" ht="15" customHeight="1">
      <c r="A13" s="8"/>
      <c r="B13" s="22" t="s">
        <v>10</v>
      </c>
      <c r="C13" s="20">
        <v>14704</v>
      </c>
      <c r="D13" s="20">
        <v>9748</v>
      </c>
      <c r="E13" s="20">
        <v>1845</v>
      </c>
      <c r="F13" s="20">
        <v>5940</v>
      </c>
      <c r="G13" s="20">
        <v>9317</v>
      </c>
      <c r="H13" s="20"/>
      <c r="I13" s="20">
        <v>1626</v>
      </c>
      <c r="J13" s="20">
        <v>8527</v>
      </c>
      <c r="K13" s="20">
        <v>1271</v>
      </c>
      <c r="L13" s="20">
        <v>273</v>
      </c>
      <c r="M13" s="20">
        <v>262</v>
      </c>
    </row>
    <row r="14" spans="1:13" s="21" customFormat="1" ht="15" customHeight="1">
      <c r="A14" s="8"/>
      <c r="B14" s="22" t="s">
        <v>11</v>
      </c>
      <c r="C14" s="20">
        <v>31773</v>
      </c>
      <c r="D14" s="20">
        <v>10025</v>
      </c>
      <c r="E14" s="20">
        <v>2363</v>
      </c>
      <c r="F14" s="20">
        <v>15745</v>
      </c>
      <c r="G14" s="20">
        <v>24279</v>
      </c>
      <c r="H14" s="20"/>
      <c r="I14" s="20">
        <v>1681</v>
      </c>
      <c r="J14" s="20">
        <v>9635</v>
      </c>
      <c r="K14" s="20">
        <v>1938</v>
      </c>
      <c r="L14" s="20">
        <v>770</v>
      </c>
      <c r="M14" s="20">
        <v>208</v>
      </c>
    </row>
    <row r="15" spans="1:13" s="21" customFormat="1" ht="15" customHeight="1">
      <c r="A15" s="8"/>
      <c r="B15" s="22" t="s">
        <v>12</v>
      </c>
      <c r="C15" s="20">
        <v>3932</v>
      </c>
      <c r="D15" s="20">
        <v>9625</v>
      </c>
      <c r="E15" s="20">
        <v>1832</v>
      </c>
      <c r="F15" s="20">
        <v>14724</v>
      </c>
      <c r="G15" s="20">
        <v>2659</v>
      </c>
      <c r="H15" s="20"/>
      <c r="I15" s="20">
        <v>1294</v>
      </c>
      <c r="J15" s="20">
        <v>8435</v>
      </c>
      <c r="K15" s="20">
        <v>4463</v>
      </c>
      <c r="L15" s="20">
        <v>462</v>
      </c>
      <c r="M15" s="20">
        <v>12</v>
      </c>
    </row>
    <row r="16" spans="1:13" s="21" customFormat="1" ht="15" customHeight="1">
      <c r="A16" s="8"/>
      <c r="B16" s="22" t="s">
        <v>13</v>
      </c>
      <c r="C16" s="20">
        <v>82973</v>
      </c>
      <c r="D16" s="20">
        <v>7468</v>
      </c>
      <c r="E16" s="20">
        <v>72167</v>
      </c>
      <c r="F16" s="20">
        <v>33865</v>
      </c>
      <c r="G16" s="20">
        <v>48611</v>
      </c>
      <c r="H16" s="20"/>
      <c r="I16" s="20">
        <v>61317</v>
      </c>
      <c r="J16" s="20">
        <v>6759</v>
      </c>
      <c r="K16" s="20">
        <v>76605</v>
      </c>
      <c r="L16" s="20">
        <v>69977</v>
      </c>
      <c r="M16" s="20">
        <v>44804</v>
      </c>
    </row>
    <row r="17" spans="1:13" s="21" customFormat="1" ht="15" customHeight="1">
      <c r="A17" s="8"/>
      <c r="B17" s="22" t="s">
        <v>14</v>
      </c>
      <c r="C17" s="20">
        <v>184338</v>
      </c>
      <c r="D17" s="20">
        <v>40203</v>
      </c>
      <c r="E17" s="20">
        <v>24630</v>
      </c>
      <c r="F17" s="20">
        <f>61098+227034</f>
        <v>288132</v>
      </c>
      <c r="G17" s="20">
        <v>15714</v>
      </c>
      <c r="H17" s="20"/>
      <c r="I17" s="20">
        <v>94931</v>
      </c>
      <c r="J17" s="20">
        <v>35826</v>
      </c>
      <c r="K17" s="20">
        <v>423172</v>
      </c>
      <c r="L17" s="20">
        <v>84193</v>
      </c>
      <c r="M17" s="20" t="s">
        <v>7</v>
      </c>
    </row>
    <row r="18" spans="1:13" s="21" customFormat="1" ht="15" customHeight="1">
      <c r="A18" s="8"/>
      <c r="B18" s="22" t="s">
        <v>15</v>
      </c>
      <c r="C18" s="20" t="s">
        <v>7</v>
      </c>
      <c r="D18" s="20" t="s">
        <v>7</v>
      </c>
      <c r="E18" s="20" t="s">
        <v>7</v>
      </c>
      <c r="F18" s="20" t="s">
        <v>7</v>
      </c>
      <c r="G18" s="20">
        <v>74363</v>
      </c>
      <c r="H18" s="20"/>
      <c r="I18" s="20" t="s">
        <v>7</v>
      </c>
      <c r="J18" s="20" t="s">
        <v>7</v>
      </c>
      <c r="K18" s="20" t="s">
        <v>7</v>
      </c>
      <c r="L18" s="20" t="s">
        <v>7</v>
      </c>
      <c r="M18" s="20">
        <v>90931</v>
      </c>
    </row>
    <row r="19" spans="1:13" s="21" customFormat="1" ht="15" customHeight="1">
      <c r="A19" s="8"/>
      <c r="B19" s="22" t="s">
        <v>16</v>
      </c>
      <c r="C19" s="20">
        <v>13063</v>
      </c>
      <c r="D19" s="20">
        <v>14163</v>
      </c>
      <c r="E19" s="20">
        <v>3524</v>
      </c>
      <c r="F19" s="20">
        <v>18005</v>
      </c>
      <c r="G19" s="20">
        <v>12618</v>
      </c>
      <c r="H19" s="20"/>
      <c r="I19" s="20">
        <v>726</v>
      </c>
      <c r="J19" s="20">
        <v>109635</v>
      </c>
      <c r="K19" s="20">
        <v>1817</v>
      </c>
      <c r="L19" s="20">
        <v>1836</v>
      </c>
      <c r="M19" s="20">
        <v>898</v>
      </c>
    </row>
    <row r="20" spans="1:13" s="21" customFormat="1" ht="15" customHeight="1">
      <c r="A20" s="8"/>
      <c r="B20" s="22" t="s">
        <v>17</v>
      </c>
      <c r="C20" s="20">
        <v>95827</v>
      </c>
      <c r="D20" s="20">
        <v>37625</v>
      </c>
      <c r="E20" s="20">
        <v>339262</v>
      </c>
      <c r="F20" s="20">
        <v>132637</v>
      </c>
      <c r="G20" s="20">
        <v>102399</v>
      </c>
      <c r="H20" s="20"/>
      <c r="I20" s="20">
        <v>424178</v>
      </c>
      <c r="J20" s="20">
        <v>36524</v>
      </c>
      <c r="K20" s="20">
        <v>242544</v>
      </c>
      <c r="L20" s="20">
        <v>212868</v>
      </c>
      <c r="M20" s="20">
        <v>120979</v>
      </c>
    </row>
    <row r="21" spans="1:13" s="21" customFormat="1" ht="15" customHeight="1">
      <c r="A21" s="8"/>
      <c r="B21" s="22" t="s">
        <v>18</v>
      </c>
      <c r="C21" s="20">
        <v>79301</v>
      </c>
      <c r="D21" s="20">
        <v>90524</v>
      </c>
      <c r="E21" s="20">
        <v>11327</v>
      </c>
      <c r="F21" s="20">
        <v>24201</v>
      </c>
      <c r="G21" s="20">
        <v>71142</v>
      </c>
      <c r="H21" s="20"/>
      <c r="I21" s="20">
        <v>6819</v>
      </c>
      <c r="J21" s="20">
        <v>89663</v>
      </c>
      <c r="K21" s="20">
        <v>3218</v>
      </c>
      <c r="L21" s="20">
        <v>3723</v>
      </c>
      <c r="M21" s="20">
        <v>1690</v>
      </c>
    </row>
    <row r="22" spans="1:13" s="21" customFormat="1" ht="15" customHeight="1">
      <c r="A22" s="8"/>
      <c r="B22" s="22" t="s">
        <v>19</v>
      </c>
      <c r="C22" s="20">
        <v>359</v>
      </c>
      <c r="D22" s="20" t="s">
        <v>7</v>
      </c>
      <c r="E22" s="20">
        <v>18881</v>
      </c>
      <c r="F22" s="20" t="s">
        <v>7</v>
      </c>
      <c r="G22" s="20">
        <v>143</v>
      </c>
      <c r="H22" s="20"/>
      <c r="I22" s="20">
        <v>11461</v>
      </c>
      <c r="J22" s="20" t="s">
        <v>7</v>
      </c>
      <c r="K22" s="20">
        <v>7916</v>
      </c>
      <c r="L22" s="20">
        <v>5160</v>
      </c>
      <c r="M22" s="20">
        <v>884</v>
      </c>
    </row>
    <row r="23" spans="1:13" s="21" customFormat="1" ht="15" customHeight="1">
      <c r="A23" s="8"/>
      <c r="B23" s="22" t="s">
        <v>20</v>
      </c>
      <c r="C23" s="20">
        <v>9099</v>
      </c>
      <c r="D23" s="20">
        <v>105257</v>
      </c>
      <c r="E23" s="20">
        <v>35166</v>
      </c>
      <c r="F23" s="20">
        <f>10871+3084</f>
        <v>13955</v>
      </c>
      <c r="G23" s="20">
        <v>7274</v>
      </c>
      <c r="H23" s="20"/>
      <c r="I23" s="20">
        <v>13793</v>
      </c>
      <c r="J23" s="20">
        <v>103256</v>
      </c>
      <c r="K23" s="20">
        <v>29400</v>
      </c>
      <c r="L23" s="20">
        <f>4826+849</f>
        <v>5675</v>
      </c>
      <c r="M23" s="20">
        <v>2060</v>
      </c>
    </row>
    <row r="24" spans="1:13" s="21" customFormat="1" ht="15" customHeight="1">
      <c r="A24" s="8"/>
      <c r="B24" s="22" t="s">
        <v>21</v>
      </c>
      <c r="C24" s="20" t="s">
        <v>7</v>
      </c>
      <c r="D24" s="20" t="s">
        <v>7</v>
      </c>
      <c r="E24" s="20" t="s">
        <v>7</v>
      </c>
      <c r="F24" s="20" t="s">
        <v>7</v>
      </c>
      <c r="G24" s="20">
        <v>797</v>
      </c>
      <c r="H24" s="20"/>
      <c r="I24" s="20" t="s">
        <v>7</v>
      </c>
      <c r="J24" s="20" t="s">
        <v>7</v>
      </c>
      <c r="K24" s="20" t="s">
        <v>7</v>
      </c>
      <c r="L24" s="20" t="s">
        <v>7</v>
      </c>
      <c r="M24" s="20">
        <v>270</v>
      </c>
    </row>
    <row r="25" spans="1:13" s="21" customFormat="1" ht="15" customHeight="1">
      <c r="A25" s="8"/>
      <c r="B25" s="22" t="s">
        <v>22</v>
      </c>
      <c r="C25" s="20">
        <v>9210</v>
      </c>
      <c r="D25" s="20">
        <v>17429</v>
      </c>
      <c r="E25" s="20">
        <v>3436</v>
      </c>
      <c r="F25" s="20">
        <v>3582</v>
      </c>
      <c r="G25" s="20">
        <v>8108</v>
      </c>
      <c r="H25" s="20"/>
      <c r="I25" s="20">
        <v>10225</v>
      </c>
      <c r="J25" s="20">
        <v>15132</v>
      </c>
      <c r="K25" s="20">
        <v>28485</v>
      </c>
      <c r="L25" s="20">
        <v>12469</v>
      </c>
      <c r="M25" s="20">
        <v>3688</v>
      </c>
    </row>
    <row r="26" spans="1:13" s="21" customFormat="1" ht="15" customHeight="1">
      <c r="A26" s="8"/>
      <c r="B26" s="22" t="s">
        <v>23</v>
      </c>
      <c r="C26" s="20">
        <v>27004</v>
      </c>
      <c r="D26" s="20" t="s">
        <v>7</v>
      </c>
      <c r="E26" s="20">
        <v>6491</v>
      </c>
      <c r="F26" s="20">
        <v>20346</v>
      </c>
      <c r="G26" s="20">
        <v>20909</v>
      </c>
      <c r="H26" s="20"/>
      <c r="I26" s="20">
        <v>6053</v>
      </c>
      <c r="J26" s="20" t="s">
        <v>7</v>
      </c>
      <c r="K26" s="20">
        <v>6490</v>
      </c>
      <c r="L26" s="20">
        <v>1375</v>
      </c>
      <c r="M26" s="20">
        <v>397</v>
      </c>
    </row>
    <row r="27" spans="1:13" s="21" customFormat="1" ht="15" customHeight="1">
      <c r="A27" s="8"/>
      <c r="B27" s="22" t="s">
        <v>24</v>
      </c>
      <c r="C27" s="20" t="s">
        <v>7</v>
      </c>
      <c r="D27" s="20">
        <v>9235</v>
      </c>
      <c r="E27" s="20">
        <v>4066</v>
      </c>
      <c r="F27" s="20" t="s">
        <v>7</v>
      </c>
      <c r="G27" s="20" t="s">
        <v>7</v>
      </c>
      <c r="H27" s="20"/>
      <c r="I27" s="20" t="s">
        <v>7</v>
      </c>
      <c r="J27" s="20">
        <v>8526</v>
      </c>
      <c r="K27" s="20">
        <v>5928</v>
      </c>
      <c r="L27" s="20">
        <v>676</v>
      </c>
      <c r="M27" s="20">
        <v>452</v>
      </c>
    </row>
    <row r="28" spans="1:13" s="21" customFormat="1" ht="15" customHeight="1">
      <c r="A28" s="8"/>
      <c r="B28" s="22" t="s">
        <v>25</v>
      </c>
      <c r="C28" s="20">
        <v>45940</v>
      </c>
      <c r="D28" s="20" t="s">
        <v>7</v>
      </c>
      <c r="E28" s="20">
        <v>4211</v>
      </c>
      <c r="F28" s="20">
        <v>46771</v>
      </c>
      <c r="G28" s="20">
        <v>39701</v>
      </c>
      <c r="H28" s="20"/>
      <c r="I28" s="20">
        <v>2615</v>
      </c>
      <c r="J28" s="20" t="s">
        <v>7</v>
      </c>
      <c r="K28" s="20">
        <v>6274</v>
      </c>
      <c r="L28" s="20">
        <v>923</v>
      </c>
      <c r="M28" s="20">
        <v>237</v>
      </c>
    </row>
    <row r="29" spans="1:13" s="21" customFormat="1" ht="15" customHeight="1">
      <c r="A29" s="8"/>
      <c r="B29" s="19" t="s">
        <v>26</v>
      </c>
      <c r="C29" s="20" t="s">
        <v>7</v>
      </c>
      <c r="D29" s="20" t="s">
        <v>7</v>
      </c>
      <c r="E29" s="20">
        <v>339</v>
      </c>
      <c r="F29" s="20">
        <v>4480</v>
      </c>
      <c r="G29" s="20">
        <v>1479</v>
      </c>
      <c r="H29" s="20"/>
      <c r="I29" s="20" t="s">
        <v>7</v>
      </c>
      <c r="J29" s="20" t="s">
        <v>7</v>
      </c>
      <c r="K29" s="20">
        <v>742</v>
      </c>
      <c r="L29" s="20">
        <v>7</v>
      </c>
      <c r="M29" s="20" t="s">
        <v>7</v>
      </c>
    </row>
    <row r="30" spans="1:13" s="21" customFormat="1" ht="15" customHeight="1">
      <c r="A30" s="8"/>
      <c r="B30" s="19" t="s">
        <v>27</v>
      </c>
      <c r="C30" s="20" t="s">
        <v>7</v>
      </c>
      <c r="D30" s="20" t="s">
        <v>7</v>
      </c>
      <c r="E30" s="20">
        <v>3962</v>
      </c>
      <c r="F30" s="20">
        <v>156162</v>
      </c>
      <c r="G30" s="20">
        <v>113080</v>
      </c>
      <c r="H30" s="20"/>
      <c r="I30" s="20" t="s">
        <v>7</v>
      </c>
      <c r="J30" s="20" t="s">
        <v>7</v>
      </c>
      <c r="K30" s="20">
        <v>1520</v>
      </c>
      <c r="L30" s="20">
        <v>221</v>
      </c>
      <c r="M30" s="20">
        <v>5694</v>
      </c>
    </row>
    <row r="31" spans="1:13" s="21" customFormat="1" ht="15" customHeight="1">
      <c r="A31" s="8"/>
      <c r="B31" s="19" t="s">
        <v>28</v>
      </c>
      <c r="C31" s="20" t="s">
        <v>7</v>
      </c>
      <c r="D31" s="20" t="s">
        <v>7</v>
      </c>
      <c r="E31" s="20">
        <v>3792</v>
      </c>
      <c r="F31" s="20" t="s">
        <v>7</v>
      </c>
      <c r="G31" s="20" t="s">
        <v>7</v>
      </c>
      <c r="H31" s="20"/>
      <c r="I31" s="20" t="s">
        <v>7</v>
      </c>
      <c r="J31" s="20" t="s">
        <v>7</v>
      </c>
      <c r="K31" s="20">
        <v>7088</v>
      </c>
      <c r="L31" s="20" t="s">
        <v>7</v>
      </c>
      <c r="M31" s="20">
        <v>365</v>
      </c>
    </row>
    <row r="32" spans="1:13" s="21" customFormat="1" ht="15" customHeight="1">
      <c r="A32" s="8"/>
      <c r="B32" s="19" t="s">
        <v>29</v>
      </c>
      <c r="C32" s="20" t="s">
        <v>7</v>
      </c>
      <c r="D32" s="20" t="s">
        <v>7</v>
      </c>
      <c r="E32" s="20" t="s">
        <v>7</v>
      </c>
      <c r="F32" s="20" t="s">
        <v>7</v>
      </c>
      <c r="G32" s="20" t="s">
        <v>7</v>
      </c>
      <c r="H32" s="20"/>
      <c r="I32" s="20" t="s">
        <v>7</v>
      </c>
      <c r="J32" s="20" t="s">
        <v>7</v>
      </c>
      <c r="K32" s="20">
        <v>43</v>
      </c>
      <c r="L32" s="20" t="s">
        <v>7</v>
      </c>
      <c r="M32" s="20" t="s">
        <v>7</v>
      </c>
    </row>
    <row r="33" spans="1:13" s="21" customFormat="1" ht="15" customHeight="1">
      <c r="A33" s="8"/>
      <c r="B33" s="19" t="s">
        <v>30</v>
      </c>
      <c r="C33" s="20" t="s">
        <v>7</v>
      </c>
      <c r="D33" s="20" t="s">
        <v>7</v>
      </c>
      <c r="E33" s="20" t="s">
        <v>7</v>
      </c>
      <c r="F33" s="20" t="s">
        <v>7</v>
      </c>
      <c r="G33" s="20" t="s">
        <v>7</v>
      </c>
      <c r="H33" s="20"/>
      <c r="I33" s="20" t="s">
        <v>7</v>
      </c>
      <c r="J33" s="20" t="s">
        <v>7</v>
      </c>
      <c r="K33" s="20">
        <v>669</v>
      </c>
      <c r="L33" s="20" t="s">
        <v>7</v>
      </c>
      <c r="M33" s="20" t="s">
        <v>7</v>
      </c>
    </row>
    <row r="34" spans="1:13" s="21" customFormat="1" ht="15" customHeight="1">
      <c r="A34" s="8"/>
      <c r="B34" s="19" t="s">
        <v>31</v>
      </c>
      <c r="C34" s="20" t="s">
        <v>7</v>
      </c>
      <c r="D34" s="20" t="s">
        <v>7</v>
      </c>
      <c r="E34" s="20" t="s">
        <v>7</v>
      </c>
      <c r="F34" s="20" t="s">
        <v>7</v>
      </c>
      <c r="G34" s="20" t="s">
        <v>7</v>
      </c>
      <c r="H34" s="20"/>
      <c r="I34" s="20" t="s">
        <v>7</v>
      </c>
      <c r="J34" s="20" t="s">
        <v>7</v>
      </c>
      <c r="K34" s="20">
        <v>9818</v>
      </c>
      <c r="L34" s="20">
        <v>812</v>
      </c>
      <c r="M34" s="20">
        <v>545</v>
      </c>
    </row>
    <row r="35" spans="1:13" s="24" customFormat="1" ht="2.25" customHeight="1">
      <c r="A35" s="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s="24" customFormat="1" ht="2.25" customHeight="1">
      <c r="A36" s="8"/>
    </row>
    <row r="37" spans="1:13" s="1" customFormat="1" ht="12">
      <c r="A37" s="25"/>
      <c r="B37" s="1" t="s">
        <v>32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3" ht="5.0999999999999996" customHeight="1">
      <c r="A38" s="25"/>
    </row>
    <row r="39" spans="1:13" s="1" customFormat="1">
      <c r="A39" s="8"/>
      <c r="B39" s="26" t="s">
        <v>33</v>
      </c>
      <c r="C39" s="27"/>
      <c r="D39" s="27"/>
      <c r="E39" s="27"/>
      <c r="F39" s="27"/>
      <c r="G39" s="27"/>
      <c r="H39" s="27"/>
      <c r="I39" s="27"/>
      <c r="J39" s="2"/>
      <c r="K39" s="2"/>
      <c r="L39" s="2"/>
    </row>
  </sheetData>
  <mergeCells count="3">
    <mergeCell ref="B3:B4"/>
    <mergeCell ref="C3:G3"/>
    <mergeCell ref="I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2.2.13_2017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2019-08-14T14:13:34Z</dcterms:created>
  <dcterms:modified xsi:type="dcterms:W3CDTF">2019-09-03T18:16:59Z</dcterms:modified>
</cp:coreProperties>
</file>